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udit" sheetId="2" state="visible" r:id="rId4"/>
    <sheet name="Pattern Summary"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<sst xmlns="http://schemas.openxmlformats.org/spreadsheetml/2006/main" count="133" uniqueCount="94">
  <si>
    <t xml:space="preserve">The Five-Customer Audit</t>
  </si>
  <si>
    <t xml:space="preserve">A lightweight starting point for Customer Success leaders</t>
  </si>
  <si>
    <t xml:space="preserve">What this is</t>
  </si>
  <si>
    <t xml:space="preserve">A one-hour exercise. Pick five customers. Map which partners — registered or not — have been involved at each lifecycle stage. Compare the patterns. The point is not statistical rigour; the point is to make a pattern visible that has been hidden by the way the data is normally segmented.</t>
  </si>
  <si>
    <t xml:space="preserve">Who runs it</t>
  </si>
  <si>
    <t xml:space="preserve">A Customer Success leader, a CS ops analyst, or a senior CSM. The data needed is in the CS organisation's existing systems — CRM notes, CS platform fields, QBR records, ticket archetypes, account histories. No partnership-team buy-in required to start.</t>
  </si>
  <si>
    <t xml:space="preserve">Time: 60–90 minutes for the audit, plus a 30-minute review of the patterns.</t>
  </si>
  <si>
    <t xml:space="preserve">How to select the five customers</t>
  </si>
  <si>
    <t xml:space="preserve">•  Two healthy customers — high adoption, strong NPS, recently renewed</t>
  </si>
  <si>
    <t xml:space="preserve">•  Two at-risk or recently churned customers</t>
  </si>
  <si>
    <t xml:space="preserve">•  One mixed customer — renewed, but with reservations the team is aware of</t>
  </si>
  <si>
    <t xml:space="preserve">Pick customers the team knows well. This exercise relies on context, not just data.</t>
  </si>
  <si>
    <t xml:space="preserve">How to fill it in</t>
  </si>
  <si>
    <t xml:space="preserve">For each customer, identify every partner that has touched the relationship. Include partners formally registered in your partner program, partners that have shown up in QBRs, renewal calls, or support tickets, internal advisors or consultants the customer has named, and the accountant, agency, or vertical specialist the customer keeps referencing. If the customer has named them by name, they belong on the list.</t>
  </si>
  <si>
    <t xml:space="preserve">For each partner, at each lifecycle stage they touched, record:</t>
  </si>
  <si>
    <t xml:space="preserve">•  A net contribution sign: +  (positive),  0  (neutral),  –  (negative)</t>
  </si>
  <si>
    <t xml:space="preserve">•  Whether the partner is in the formal program (Y / N)</t>
  </si>
  <si>
    <t xml:space="preserve">•  A short note — one sentence is enough</t>
  </si>
  <si>
    <t xml:space="preserve">If a partner did not touch a stage, leave the cell blank. The Pattern Summary tab counts blanks as 'not involved'.</t>
  </si>
  <si>
    <t xml:space="preserve">What to look for in the result</t>
  </si>
  <si>
    <t xml:space="preserve">Five patterns emerge consistently when this audit is run:</t>
  </si>
  <si>
    <t xml:space="preserve">1.  The healthy customers will have more partners across more lifecycle stages — particularly in the post-sale stages (Onboarding through Advocacy).</t>
  </si>
  <si>
    <t xml:space="preserve">2.  The at-risk customers will often have a partner footprint that stops at Acquisition or Onboarding.</t>
  </si>
  <si>
    <t xml:space="preserve">3.  Some of the most important partners — particularly those driving Retention and Expansion — will not be in the formal partner program.</t>
  </si>
  <si>
    <t xml:space="preserve">4.  Some partners in the formal program will appear with net-negative or absent contributions on customers they are credited as having sourced.</t>
  </si>
  <si>
    <t xml:space="preserve">5.  The customer cited a partner by name as a primary reason for renewing or expanding, but the partner is not recorded anywhere the partnership team can see.</t>
  </si>
  <si>
    <t xml:space="preserve">The Pattern Summary tab will surface these counts automatically as you fill in the Audit tab.</t>
  </si>
  <si>
    <t xml:space="preserve">What to do with the result</t>
  </si>
  <si>
    <t xml:space="preserve">The audit produces a one-page artefact. Three useful things to do with it:</t>
  </si>
  <si>
    <t xml:space="preserve">•  Take it to your partnership lead and ask: "Are we investing in the partners who actually drive customer outcomes?"</t>
  </si>
  <si>
    <t xml:space="preserve">•  Take it to your CRO and ask: "Are we measuring partner contribution at the right end of the customer lifecycle?"</t>
  </si>
  <si>
    <t xml:space="preserve">•  Take it to your CFO and ask: "If we invested in the partners who appear to be driving retention, would we expect retention to improve?"</t>
  </si>
  <si>
    <t xml:space="preserve">The audit is not the answer. It is the conversation starter that gets Customer Success a seat at the partner investment table.</t>
  </si>
  <si>
    <t xml:space="preserve">Reference</t>
  </si>
  <si>
    <t xml:space="preserve">This audit is a lightweight version of the 20-Customer Audit described in Part 5 and Part 7 of the Customer-First Ecosystem series. The full framework — the three core metrics (CDE, CSI, ECS) and the Four Depths of Partnership — gives the language for what this audit makes visible.</t>
  </si>
  <si>
    <t xml:space="preserve">Audit — partner involvement across the customer lifecycle</t>
  </si>
  <si>
    <t xml:space="preserve">Fill in the customer reference table, then the partner involvement table below. Use + / 0 / – in lifecycle stage cells. Leave blank if the partner was not involved at that stage.</t>
  </si>
  <si>
    <t xml:space="preserve">Customer reference</t>
  </si>
  <si>
    <t xml:space="preserve">Customer ID</t>
  </si>
  <si>
    <t xml:space="preserve">Customer name</t>
  </si>
  <si>
    <t xml:space="preserve">Status</t>
  </si>
  <si>
    <t xml:space="preserve">ARR</t>
  </si>
  <si>
    <t xml:space="preserve">Renewal date</t>
  </si>
  <si>
    <t xml:space="preserve">Health notes</t>
  </si>
  <si>
    <t xml:space="preserve">C1</t>
  </si>
  <si>
    <t xml:space="preserve">Healthy</t>
  </si>
  <si>
    <t xml:space="preserve">C2</t>
  </si>
  <si>
    <t xml:space="preserve">C3</t>
  </si>
  <si>
    <t xml:space="preserve">At-risk</t>
  </si>
  <si>
    <t xml:space="preserve">C4</t>
  </si>
  <si>
    <t xml:space="preserve">C5</t>
  </si>
  <si>
    <t xml:space="preserve">Mixed</t>
  </si>
  <si>
    <t xml:space="preserve">Partner involvement</t>
  </si>
  <si>
    <t xml:space="preserve">Partner name</t>
  </si>
  <si>
    <t xml:space="preserve">In program?</t>
  </si>
  <si>
    <t xml:space="preserve">Acq (1x)</t>
  </si>
  <si>
    <t xml:space="preserve">Onb (2x)</t>
  </si>
  <si>
    <t xml:space="preserve">Adp (3x)</t>
  </si>
  <si>
    <t xml:space="preserve">Ret (4x)</t>
  </si>
  <si>
    <t xml:space="preserve">Exp (3x)</t>
  </si>
  <si>
    <t xml:space="preserve">Adv (2x)</t>
  </si>
  <si>
    <t xml:space="preserve">Notes</t>
  </si>
  <si>
    <t xml:space="preserve">Legend</t>
  </si>
  <si>
    <t xml:space="preserve">Stages:</t>
  </si>
  <si>
    <t xml:space="preserve">Acq = Acquisition · Onb = Onboarding · Adp = Adoption · Ret = Retention · Exp = Expansion · Adv = Advocacy</t>
  </si>
  <si>
    <t xml:space="preserve">Weights:</t>
  </si>
  <si>
    <t xml:space="preserve">The numbers (1x, 2x, 3x, 4x) are the CSI weights from Part 5 of the series. Retention carries the highest weight.</t>
  </si>
  <si>
    <t xml:space="preserve">Signs:</t>
  </si>
  <si>
    <t xml:space="preserve">+ = net positive contribution at this stage    ·    0 = involved but neutral    ·    – = net negative contribution    ·    blank = not involved</t>
  </si>
  <si>
    <t xml:space="preserve">Pattern Summary — auto-calculated</t>
  </si>
  <si>
    <t xml:space="preserve">These counts update automatically as you fill in the Audit tab.</t>
  </si>
  <si>
    <t xml:space="preserve">Per-customer rollup</t>
  </si>
  <si>
    <t xml:space="preserve"># partners</t>
  </si>
  <si>
    <t xml:space="preserve"># stages covered</t>
  </si>
  <si>
    <t xml:space="preserve"># in program</t>
  </si>
  <si>
    <t xml:space="preserve"># not in program</t>
  </si>
  <si>
    <t xml:space="preserve">Positive (+)</t>
  </si>
  <si>
    <t xml:space="preserve">Negative (–)</t>
  </si>
  <si>
    <t xml:space="preserve">Aggregate comparison — healthy vs at-risk</t>
  </si>
  <si>
    <t xml:space="preserve">Status group</t>
  </si>
  <si>
    <t xml:space="preserve">Customer count</t>
  </si>
  <si>
    <t xml:space="preserve">Avg # partners</t>
  </si>
  <si>
    <t xml:space="preserve">Avg # stages covered</t>
  </si>
  <si>
    <t xml:space="preserve">Avg # in program</t>
  </si>
  <si>
    <t xml:space="preserve">Avg # not in program</t>
  </si>
  <si>
    <t xml:space="preserve">Total positive</t>
  </si>
  <si>
    <t xml:space="preserve">Total negative</t>
  </si>
  <si>
    <t xml:space="preserve">What the pattern shows</t>
  </si>
  <si>
    <t xml:space="preserve">Once you have filled in the audit, look at the Aggregate comparison above. Five things to check:</t>
  </si>
  <si>
    <t xml:space="preserve">1.  Avg # partners — Healthy customers usually have more partners involved than At-risk customers. If the numbers are similar, that itself is interesting: it suggests partner quantity is not the issue; partner quality and lifecycle coverage are.</t>
  </si>
  <si>
    <t xml:space="preserve">2.  Avg # stages covered — Healthy customers typically show partner involvement across 4–6 lifecycle stages, while At-risk customers often stop at 1–2 (usually Acquisition and Onboarding). If the gap is large, the partner footprint is collapsing right where customer success starts being built.</t>
  </si>
  <si>
    <t xml:space="preserve">3.  In-program vs not-in-program ratio — Look at the Per-customer rollup above. The partners you are most surprised by — the ones the customer named in QBR notes that you'd never tracked — are usually the ones not in the formal program. Count them. They are doing the work the program is not paying for.</t>
  </si>
  <si>
    <t xml:space="preserve">4.  Positive vs negative contributions — Healthy customers should show overwhelmingly positive contributions. At-risk customers will often show neutral or negative contributions clustered at Onboarding or Adoption. If a specific partner's name appears repeatedly with neutral or negative contributions, that is a signal worth taking to the partnership team.</t>
  </si>
  <si>
    <t xml:space="preserve">5.  The single sentence that explains the audit — When you have finished, you should be able to write a single sentence of the form: "The healthiest customers in our book have partners present at [stages X, Y, Z]; the at-risk customers have partners present at [stages A, B] and absent from [stages C, D, E]." If you can write that sentence, you have the conversation starter you need.</t>
  </si>
</sst>
</file>

<file path=xl/styles.xml><?xml version="1.0" encoding="utf-8"?>
<styleSheet xmlns="http://schemas.openxmlformats.org/spreadsheetml/2006/main">
  <numFmts count="3">
    <numFmt numFmtId="164" formatCode="General"/>
    <numFmt numFmtId="165" formatCode="0"/>
    <numFmt numFmtId="166" formatCode="0.0"/>
  </numFmts>
  <fonts count="12">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11"/>
      <color rgb="FF595959"/>
      <name val="Arial"/>
      <family val="0"/>
      <charset val="1"/>
    </font>
    <font>
      <b val="true"/>
      <sz val="13"/>
      <color rgb="FF1F3864"/>
      <name val="Arial"/>
      <family val="0"/>
      <charset val="1"/>
    </font>
    <font>
      <sz val="10"/>
      <color rgb="FF000000"/>
      <name val="Arial"/>
      <family val="0"/>
      <charset val="1"/>
    </font>
    <font>
      <i val="true"/>
      <sz val="9"/>
      <color rgb="FF595959"/>
      <name val="Arial"/>
      <family val="0"/>
      <charset val="1"/>
    </font>
    <font>
      <b val="true"/>
      <sz val="11"/>
      <color rgb="FF1F3864"/>
      <name val="Arial"/>
      <family val="0"/>
      <charset val="1"/>
    </font>
    <font>
      <b val="true"/>
      <sz val="10"/>
      <color rgb="FFFFFFFF"/>
      <name val="Arial"/>
      <family val="0"/>
      <charset val="1"/>
    </font>
    <font>
      <b val="true"/>
      <sz val="10"/>
      <name val="Arial"/>
      <family val="0"/>
      <charset val="1"/>
    </font>
  </fonts>
  <fills count="4">
    <fill>
      <patternFill patternType="none"/>
    </fill>
    <fill>
      <patternFill patternType="gray125"/>
    </fill>
    <fill>
      <patternFill patternType="solid">
        <fgColor rgb="FF1F3864"/>
        <bgColor rgb="FF333333"/>
      </patternFill>
    </fill>
    <fill>
      <patternFill patternType="solid">
        <fgColor rgb="FFD9E1F2"/>
        <bgColor rgb="FFCCCCCC"/>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center" vertical="center" textRotation="0" wrapText="true" indent="0" shrinkToFit="false"/>
      <protection locked="true" hidden="false"/>
    </xf>
    <xf numFmtId="164" fontId="11" fillId="3" borderId="0" xfId="0" applyFont="true" applyBorder="true" applyAlignment="true" applyProtection="false">
      <alignment horizontal="center" vertical="center" textRotation="0" wrapText="true" indent="0" shrinkToFit="false"/>
      <protection locked="true" hidden="false"/>
    </xf>
    <xf numFmtId="165" fontId="7" fillId="0"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4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2" customFormat="false" ht="19.7" hidden="false" customHeight="false" outlineLevel="0" collapsed="false">
      <c r="B2" s="1" t="s">
        <v>0</v>
      </c>
    </row>
    <row r="3" customFormat="false" ht="15" hidden="false" customHeight="false" outlineLevel="0" collapsed="false">
      <c r="B3" s="2" t="s">
        <v>1</v>
      </c>
    </row>
    <row r="5" customFormat="false" ht="16.15" hidden="false" customHeight="false" outlineLevel="0" collapsed="false">
      <c r="B5" s="3" t="s">
        <v>2</v>
      </c>
    </row>
    <row r="6" customFormat="false" ht="49.5" hidden="false" customHeight="true" outlineLevel="0" collapsed="false">
      <c r="B6" s="4" t="s">
        <v>3</v>
      </c>
    </row>
    <row r="8" customFormat="false" ht="16.15" hidden="false" customHeight="false" outlineLevel="0" collapsed="false">
      <c r="B8" s="3" t="s">
        <v>4</v>
      </c>
    </row>
    <row r="9" customFormat="false" ht="49.5" hidden="false" customHeight="true" outlineLevel="0" collapsed="false">
      <c r="B9" s="4" t="s">
        <v>5</v>
      </c>
    </row>
    <row r="10" customFormat="false" ht="15" hidden="false" customHeight="false" outlineLevel="0" collapsed="false">
      <c r="B10" s="5" t="s">
        <v>6</v>
      </c>
    </row>
    <row r="12" customFormat="false" ht="16.15" hidden="false" customHeight="false" outlineLevel="0" collapsed="false">
      <c r="B12" s="3" t="s">
        <v>7</v>
      </c>
    </row>
    <row r="13" customFormat="false" ht="15" hidden="false" customHeight="false" outlineLevel="0" collapsed="false">
      <c r="B13" s="6" t="s">
        <v>8</v>
      </c>
    </row>
    <row r="14" customFormat="false" ht="15" hidden="false" customHeight="false" outlineLevel="0" collapsed="false">
      <c r="B14" s="6" t="s">
        <v>9</v>
      </c>
    </row>
    <row r="15" customFormat="false" ht="15" hidden="false" customHeight="false" outlineLevel="0" collapsed="false">
      <c r="B15" s="6" t="s">
        <v>10</v>
      </c>
    </row>
    <row r="17" customFormat="false" ht="15" hidden="false" customHeight="false" outlineLevel="0" collapsed="false">
      <c r="B17" s="5" t="s">
        <v>11</v>
      </c>
    </row>
    <row r="19" customFormat="false" ht="16.15" hidden="false" customHeight="false" outlineLevel="0" collapsed="false">
      <c r="B19" s="3" t="s">
        <v>12</v>
      </c>
    </row>
    <row r="20" customFormat="false" ht="75" hidden="false" customHeight="true" outlineLevel="0" collapsed="false">
      <c r="B20" s="4" t="s">
        <v>13</v>
      </c>
    </row>
    <row r="22" customFormat="false" ht="15" hidden="false" customHeight="false" outlineLevel="0" collapsed="false">
      <c r="B22" s="6" t="s">
        <v>14</v>
      </c>
    </row>
    <row r="23" customFormat="false" ht="15" hidden="false" customHeight="false" outlineLevel="0" collapsed="false">
      <c r="B23" s="6" t="s">
        <v>15</v>
      </c>
    </row>
    <row r="24" customFormat="false" ht="15" hidden="false" customHeight="false" outlineLevel="0" collapsed="false">
      <c r="B24" s="6" t="s">
        <v>16</v>
      </c>
    </row>
    <row r="25" customFormat="false" ht="15" hidden="false" customHeight="false" outlineLevel="0" collapsed="false">
      <c r="B25" s="6" t="s">
        <v>17</v>
      </c>
    </row>
    <row r="27" customFormat="false" ht="30" hidden="false" customHeight="true" outlineLevel="0" collapsed="false">
      <c r="B27" s="7" t="s">
        <v>18</v>
      </c>
    </row>
    <row r="29" customFormat="false" ht="16.15" hidden="false" customHeight="false" outlineLevel="0" collapsed="false">
      <c r="B29" s="3" t="s">
        <v>19</v>
      </c>
    </row>
    <row r="30" customFormat="false" ht="15" hidden="false" customHeight="false" outlineLevel="0" collapsed="false">
      <c r="B30" s="6" t="s">
        <v>20</v>
      </c>
    </row>
    <row r="31" customFormat="false" ht="34.5" hidden="false" customHeight="true" outlineLevel="0" collapsed="false">
      <c r="B31" s="4" t="s">
        <v>21</v>
      </c>
    </row>
    <row r="32" customFormat="false" ht="34.5" hidden="false" customHeight="true" outlineLevel="0" collapsed="false">
      <c r="B32" s="4" t="s">
        <v>22</v>
      </c>
    </row>
    <row r="33" customFormat="false" ht="34.5" hidden="false" customHeight="true" outlineLevel="0" collapsed="false">
      <c r="B33" s="4" t="s">
        <v>23</v>
      </c>
    </row>
    <row r="34" customFormat="false" ht="34.5" hidden="false" customHeight="true" outlineLevel="0" collapsed="false">
      <c r="B34" s="4" t="s">
        <v>24</v>
      </c>
    </row>
    <row r="35" customFormat="false" ht="34.5" hidden="false" customHeight="true" outlineLevel="0" collapsed="false">
      <c r="B35" s="4" t="s">
        <v>25</v>
      </c>
    </row>
    <row r="37" customFormat="false" ht="24.75" hidden="false" customHeight="true" outlineLevel="0" collapsed="false">
      <c r="B37" s="7" t="s">
        <v>26</v>
      </c>
    </row>
    <row r="39" customFormat="false" ht="16.15" hidden="false" customHeight="false" outlineLevel="0" collapsed="false">
      <c r="B39" s="3" t="s">
        <v>27</v>
      </c>
    </row>
    <row r="40" customFormat="false" ht="15" hidden="false" customHeight="false" outlineLevel="0" collapsed="false">
      <c r="B40" s="6" t="s">
        <v>28</v>
      </c>
    </row>
    <row r="41" customFormat="false" ht="30" hidden="false" customHeight="true" outlineLevel="0" collapsed="false">
      <c r="B41" s="4" t="s">
        <v>29</v>
      </c>
    </row>
    <row r="42" customFormat="false" ht="30" hidden="false" customHeight="true" outlineLevel="0" collapsed="false">
      <c r="B42" s="4" t="s">
        <v>30</v>
      </c>
    </row>
    <row r="43" customFormat="false" ht="30" hidden="false" customHeight="true" outlineLevel="0" collapsed="false">
      <c r="B43" s="4" t="s">
        <v>31</v>
      </c>
    </row>
    <row r="45" customFormat="false" ht="30" hidden="false" customHeight="true" outlineLevel="0" collapsed="false">
      <c r="B45" s="7" t="s">
        <v>32</v>
      </c>
    </row>
    <row r="47" customFormat="false" ht="16.15" hidden="false" customHeight="false" outlineLevel="0" collapsed="false">
      <c r="B47" s="3" t="s">
        <v>33</v>
      </c>
    </row>
    <row r="48" customFormat="false" ht="49.5" hidden="false" customHeight="true" outlineLevel="0" collapsed="false">
      <c r="B48" s="4" t="s">
        <v>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3" topLeftCell="A1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6"/>
    <col collapsed="false" customWidth="true" hidden="false" outlineLevel="0" max="3" min="3" style="0" width="14"/>
    <col collapsed="false" customWidth="true" hidden="false" outlineLevel="0" max="9" min="4" style="0" width="10"/>
    <col collapsed="false" customWidth="true" hidden="false" outlineLevel="0" max="10" min="10" style="0" width="50"/>
  </cols>
  <sheetData>
    <row r="1" customFormat="false" ht="24" hidden="false" customHeight="true" outlineLevel="0" collapsed="false">
      <c r="A1" s="8" t="s">
        <v>35</v>
      </c>
      <c r="B1" s="8"/>
      <c r="C1" s="8"/>
      <c r="D1" s="8"/>
      <c r="E1" s="8"/>
      <c r="F1" s="8"/>
      <c r="G1" s="8"/>
      <c r="H1" s="8"/>
      <c r="I1" s="8"/>
      <c r="J1" s="8"/>
    </row>
    <row r="2" customFormat="false" ht="27.75" hidden="false" customHeight="true" outlineLevel="0" collapsed="false">
      <c r="A2" s="9" t="s">
        <v>36</v>
      </c>
      <c r="B2" s="9"/>
      <c r="C2" s="9"/>
      <c r="D2" s="9"/>
      <c r="E2" s="9"/>
      <c r="F2" s="9"/>
      <c r="G2" s="9"/>
      <c r="H2" s="9"/>
      <c r="I2" s="9"/>
      <c r="J2" s="9"/>
    </row>
    <row r="4" customFormat="false" ht="15" hidden="false" customHeight="false" outlineLevel="0" collapsed="false">
      <c r="A4" s="10" t="s">
        <v>37</v>
      </c>
      <c r="B4" s="10"/>
      <c r="C4" s="10"/>
      <c r="D4" s="10"/>
      <c r="E4" s="10"/>
      <c r="F4" s="10"/>
      <c r="G4" s="10"/>
      <c r="H4" s="10"/>
      <c r="I4" s="10"/>
      <c r="J4" s="10"/>
    </row>
    <row r="5" customFormat="false" ht="23.85" hidden="false" customHeight="true" outlineLevel="0" collapsed="false">
      <c r="A5" s="11" t="s">
        <v>38</v>
      </c>
      <c r="B5" s="11" t="s">
        <v>39</v>
      </c>
      <c r="C5" s="11" t="s">
        <v>40</v>
      </c>
      <c r="D5" s="11" t="s">
        <v>41</v>
      </c>
      <c r="E5" s="11" t="s">
        <v>42</v>
      </c>
      <c r="F5" s="11" t="s">
        <v>43</v>
      </c>
      <c r="G5" s="11"/>
      <c r="H5" s="11"/>
      <c r="I5" s="11"/>
      <c r="J5" s="11"/>
    </row>
    <row r="6" customFormat="false" ht="15" hidden="false" customHeight="false" outlineLevel="0" collapsed="false">
      <c r="A6" s="12" t="s">
        <v>44</v>
      </c>
      <c r="B6" s="13"/>
      <c r="C6" s="13" t="s">
        <v>45</v>
      </c>
      <c r="D6" s="13"/>
      <c r="E6" s="13"/>
      <c r="F6" s="13"/>
      <c r="G6" s="13"/>
      <c r="H6" s="13"/>
      <c r="I6" s="13"/>
      <c r="J6" s="13"/>
    </row>
    <row r="7" customFormat="false" ht="15" hidden="false" customHeight="false" outlineLevel="0" collapsed="false">
      <c r="A7" s="12" t="s">
        <v>46</v>
      </c>
      <c r="B7" s="13"/>
      <c r="C7" s="13" t="s">
        <v>45</v>
      </c>
      <c r="D7" s="13"/>
      <c r="E7" s="13"/>
      <c r="F7" s="13"/>
      <c r="G7" s="13"/>
      <c r="H7" s="13"/>
      <c r="I7" s="13"/>
      <c r="J7" s="13"/>
    </row>
    <row r="8" customFormat="false" ht="15" hidden="false" customHeight="false" outlineLevel="0" collapsed="false">
      <c r="A8" s="12" t="s">
        <v>47</v>
      </c>
      <c r="B8" s="13"/>
      <c r="C8" s="13" t="s">
        <v>48</v>
      </c>
      <c r="D8" s="13"/>
      <c r="E8" s="13"/>
      <c r="F8" s="13"/>
      <c r="G8" s="13"/>
      <c r="H8" s="13"/>
      <c r="I8" s="13"/>
      <c r="J8" s="13"/>
    </row>
    <row r="9" customFormat="false" ht="15" hidden="false" customHeight="false" outlineLevel="0" collapsed="false">
      <c r="A9" s="12" t="s">
        <v>49</v>
      </c>
      <c r="B9" s="13"/>
      <c r="C9" s="13" t="s">
        <v>48</v>
      </c>
      <c r="D9" s="13"/>
      <c r="E9" s="13"/>
      <c r="F9" s="13"/>
      <c r="G9" s="13"/>
      <c r="H9" s="13"/>
      <c r="I9" s="13"/>
      <c r="J9" s="13"/>
    </row>
    <row r="10" customFormat="false" ht="15" hidden="false" customHeight="false" outlineLevel="0" collapsed="false">
      <c r="A10" s="12" t="s">
        <v>50</v>
      </c>
      <c r="B10" s="13"/>
      <c r="C10" s="13" t="s">
        <v>51</v>
      </c>
      <c r="D10" s="13"/>
      <c r="E10" s="13"/>
      <c r="F10" s="13"/>
      <c r="G10" s="13"/>
      <c r="H10" s="13"/>
      <c r="I10" s="13"/>
      <c r="J10" s="13"/>
    </row>
    <row r="12" customFormat="false" ht="15" hidden="false" customHeight="false" outlineLevel="0" collapsed="false">
      <c r="A12" s="10" t="s">
        <v>52</v>
      </c>
      <c r="B12" s="10"/>
      <c r="C12" s="10"/>
      <c r="D12" s="10"/>
      <c r="E12" s="10"/>
      <c r="F12" s="10"/>
      <c r="G12" s="10"/>
      <c r="H12" s="10"/>
      <c r="I12" s="10"/>
      <c r="J12" s="10"/>
    </row>
    <row r="13" customFormat="false" ht="15" hidden="false" customHeight="false" outlineLevel="0" collapsed="false">
      <c r="A13" s="11" t="s">
        <v>38</v>
      </c>
      <c r="B13" s="11" t="s">
        <v>53</v>
      </c>
      <c r="C13" s="11" t="s">
        <v>54</v>
      </c>
      <c r="D13" s="11" t="s">
        <v>55</v>
      </c>
      <c r="E13" s="11" t="s">
        <v>56</v>
      </c>
      <c r="F13" s="11" t="s">
        <v>57</v>
      </c>
      <c r="G13" s="11" t="s">
        <v>58</v>
      </c>
      <c r="H13" s="11" t="s">
        <v>59</v>
      </c>
      <c r="I13" s="11" t="s">
        <v>60</v>
      </c>
      <c r="J13" s="11" t="s">
        <v>61</v>
      </c>
    </row>
    <row r="14" customFormat="false" ht="15" hidden="false" customHeight="false" outlineLevel="0" collapsed="false">
      <c r="A14" s="14" t="s">
        <v>44</v>
      </c>
      <c r="B14" s="15"/>
      <c r="C14" s="15"/>
      <c r="D14" s="15"/>
      <c r="E14" s="15"/>
      <c r="F14" s="15"/>
      <c r="G14" s="15"/>
      <c r="H14" s="15"/>
      <c r="I14" s="15"/>
      <c r="J14" s="13"/>
    </row>
    <row r="15" customFormat="false" ht="15" hidden="false" customHeight="false" outlineLevel="0" collapsed="false">
      <c r="A15" s="14" t="s">
        <v>44</v>
      </c>
      <c r="B15" s="15"/>
      <c r="C15" s="15"/>
      <c r="D15" s="15"/>
      <c r="E15" s="15"/>
      <c r="F15" s="15"/>
      <c r="G15" s="15"/>
      <c r="H15" s="15"/>
      <c r="I15" s="15"/>
      <c r="J15" s="13"/>
    </row>
    <row r="16" customFormat="false" ht="15" hidden="false" customHeight="false" outlineLevel="0" collapsed="false">
      <c r="A16" s="14" t="s">
        <v>44</v>
      </c>
      <c r="B16" s="15"/>
      <c r="C16" s="15"/>
      <c r="D16" s="15"/>
      <c r="E16" s="15"/>
      <c r="F16" s="15"/>
      <c r="G16" s="15"/>
      <c r="H16" s="15"/>
      <c r="I16" s="15"/>
      <c r="J16" s="13"/>
    </row>
    <row r="17" customFormat="false" ht="15" hidden="false" customHeight="false" outlineLevel="0" collapsed="false">
      <c r="A17" s="14" t="s">
        <v>44</v>
      </c>
      <c r="B17" s="15"/>
      <c r="C17" s="15"/>
      <c r="D17" s="15"/>
      <c r="E17" s="15"/>
      <c r="F17" s="15"/>
      <c r="G17" s="15"/>
      <c r="H17" s="15"/>
      <c r="I17" s="15"/>
      <c r="J17" s="13"/>
    </row>
    <row r="18" customFormat="false" ht="15" hidden="false" customHeight="false" outlineLevel="0" collapsed="false">
      <c r="A18" s="14" t="s">
        <v>44</v>
      </c>
      <c r="B18" s="15"/>
      <c r="C18" s="15"/>
      <c r="D18" s="15"/>
      <c r="E18" s="15"/>
      <c r="F18" s="15"/>
      <c r="G18" s="15"/>
      <c r="H18" s="15"/>
      <c r="I18" s="15"/>
      <c r="J18" s="13"/>
    </row>
    <row r="19" customFormat="false" ht="15" hidden="false" customHeight="false" outlineLevel="0" collapsed="false">
      <c r="A19" s="14" t="s">
        <v>46</v>
      </c>
      <c r="B19" s="15"/>
      <c r="C19" s="15"/>
      <c r="D19" s="15"/>
      <c r="E19" s="15"/>
      <c r="F19" s="15"/>
      <c r="G19" s="15"/>
      <c r="H19" s="15"/>
      <c r="I19" s="15"/>
      <c r="J19" s="13"/>
    </row>
    <row r="20" customFormat="false" ht="15" hidden="false" customHeight="false" outlineLevel="0" collapsed="false">
      <c r="A20" s="14" t="s">
        <v>46</v>
      </c>
      <c r="B20" s="15"/>
      <c r="C20" s="15"/>
      <c r="D20" s="15"/>
      <c r="E20" s="15"/>
      <c r="F20" s="15"/>
      <c r="G20" s="15"/>
      <c r="H20" s="15"/>
      <c r="I20" s="15"/>
      <c r="J20" s="13"/>
    </row>
    <row r="21" customFormat="false" ht="15" hidden="false" customHeight="false" outlineLevel="0" collapsed="false">
      <c r="A21" s="14" t="s">
        <v>46</v>
      </c>
      <c r="B21" s="15"/>
      <c r="C21" s="15"/>
      <c r="D21" s="15"/>
      <c r="E21" s="15"/>
      <c r="F21" s="15"/>
      <c r="G21" s="15"/>
      <c r="H21" s="15"/>
      <c r="I21" s="15"/>
      <c r="J21" s="13"/>
    </row>
    <row r="22" customFormat="false" ht="15" hidden="false" customHeight="false" outlineLevel="0" collapsed="false">
      <c r="A22" s="14" t="s">
        <v>46</v>
      </c>
      <c r="B22" s="15"/>
      <c r="C22" s="15"/>
      <c r="D22" s="15"/>
      <c r="E22" s="15"/>
      <c r="F22" s="15"/>
      <c r="G22" s="15"/>
      <c r="H22" s="15"/>
      <c r="I22" s="15"/>
      <c r="J22" s="13"/>
    </row>
    <row r="23" customFormat="false" ht="15" hidden="false" customHeight="false" outlineLevel="0" collapsed="false">
      <c r="A23" s="14" t="s">
        <v>46</v>
      </c>
      <c r="B23" s="15"/>
      <c r="C23" s="15"/>
      <c r="D23" s="15"/>
      <c r="E23" s="15"/>
      <c r="F23" s="15"/>
      <c r="G23" s="15"/>
      <c r="H23" s="15"/>
      <c r="I23" s="15"/>
      <c r="J23" s="13"/>
    </row>
    <row r="24" customFormat="false" ht="15" hidden="false" customHeight="false" outlineLevel="0" collapsed="false">
      <c r="A24" s="14" t="s">
        <v>47</v>
      </c>
      <c r="B24" s="15"/>
      <c r="C24" s="15"/>
      <c r="D24" s="15"/>
      <c r="E24" s="15"/>
      <c r="F24" s="15"/>
      <c r="G24" s="15"/>
      <c r="H24" s="15"/>
      <c r="I24" s="15"/>
      <c r="J24" s="13"/>
    </row>
    <row r="25" customFormat="false" ht="15" hidden="false" customHeight="false" outlineLevel="0" collapsed="false">
      <c r="A25" s="14" t="s">
        <v>47</v>
      </c>
      <c r="B25" s="15"/>
      <c r="C25" s="15"/>
      <c r="D25" s="15"/>
      <c r="E25" s="15"/>
      <c r="F25" s="15"/>
      <c r="G25" s="15"/>
      <c r="H25" s="15"/>
      <c r="I25" s="15"/>
      <c r="J25" s="13"/>
    </row>
    <row r="26" customFormat="false" ht="15" hidden="false" customHeight="false" outlineLevel="0" collapsed="false">
      <c r="A26" s="14" t="s">
        <v>47</v>
      </c>
      <c r="B26" s="15"/>
      <c r="C26" s="15"/>
      <c r="D26" s="15"/>
      <c r="E26" s="15"/>
      <c r="F26" s="15"/>
      <c r="G26" s="15"/>
      <c r="H26" s="15"/>
      <c r="I26" s="15"/>
      <c r="J26" s="13"/>
    </row>
    <row r="27" customFormat="false" ht="15" hidden="false" customHeight="false" outlineLevel="0" collapsed="false">
      <c r="A27" s="14" t="s">
        <v>47</v>
      </c>
      <c r="B27" s="15"/>
      <c r="C27" s="15"/>
      <c r="D27" s="15"/>
      <c r="E27" s="15"/>
      <c r="F27" s="15"/>
      <c r="G27" s="15"/>
      <c r="H27" s="15"/>
      <c r="I27" s="15"/>
      <c r="J27" s="13"/>
    </row>
    <row r="28" customFormat="false" ht="15" hidden="false" customHeight="false" outlineLevel="0" collapsed="false">
      <c r="A28" s="14" t="s">
        <v>47</v>
      </c>
      <c r="B28" s="15"/>
      <c r="C28" s="15"/>
      <c r="D28" s="15"/>
      <c r="E28" s="15"/>
      <c r="F28" s="15"/>
      <c r="G28" s="15"/>
      <c r="H28" s="15"/>
      <c r="I28" s="15"/>
      <c r="J28" s="13"/>
    </row>
    <row r="29" customFormat="false" ht="15" hidden="false" customHeight="false" outlineLevel="0" collapsed="false">
      <c r="A29" s="14" t="s">
        <v>49</v>
      </c>
      <c r="B29" s="15"/>
      <c r="C29" s="15"/>
      <c r="D29" s="15"/>
      <c r="E29" s="15"/>
      <c r="F29" s="15"/>
      <c r="G29" s="15"/>
      <c r="H29" s="15"/>
      <c r="I29" s="15"/>
      <c r="J29" s="13"/>
    </row>
    <row r="30" customFormat="false" ht="15" hidden="false" customHeight="false" outlineLevel="0" collapsed="false">
      <c r="A30" s="14" t="s">
        <v>49</v>
      </c>
      <c r="B30" s="15"/>
      <c r="C30" s="15"/>
      <c r="D30" s="15"/>
      <c r="E30" s="15"/>
      <c r="F30" s="15"/>
      <c r="G30" s="15"/>
      <c r="H30" s="15"/>
      <c r="I30" s="15"/>
      <c r="J30" s="13"/>
    </row>
    <row r="31" customFormat="false" ht="15" hidden="false" customHeight="false" outlineLevel="0" collapsed="false">
      <c r="A31" s="14" t="s">
        <v>49</v>
      </c>
      <c r="B31" s="15"/>
      <c r="C31" s="15"/>
      <c r="D31" s="15"/>
      <c r="E31" s="15"/>
      <c r="F31" s="15"/>
      <c r="G31" s="15"/>
      <c r="H31" s="15"/>
      <c r="I31" s="15"/>
      <c r="J31" s="13"/>
    </row>
    <row r="32" customFormat="false" ht="15" hidden="false" customHeight="false" outlineLevel="0" collapsed="false">
      <c r="A32" s="14" t="s">
        <v>49</v>
      </c>
      <c r="B32" s="15"/>
      <c r="C32" s="15"/>
      <c r="D32" s="15"/>
      <c r="E32" s="15"/>
      <c r="F32" s="15"/>
      <c r="G32" s="15"/>
      <c r="H32" s="15"/>
      <c r="I32" s="15"/>
      <c r="J32" s="13"/>
    </row>
    <row r="33" customFormat="false" ht="15" hidden="false" customHeight="false" outlineLevel="0" collapsed="false">
      <c r="A33" s="14" t="s">
        <v>49</v>
      </c>
      <c r="B33" s="15"/>
      <c r="C33" s="15"/>
      <c r="D33" s="15"/>
      <c r="E33" s="15"/>
      <c r="F33" s="15"/>
      <c r="G33" s="15"/>
      <c r="H33" s="15"/>
      <c r="I33" s="15"/>
      <c r="J33" s="13"/>
    </row>
    <row r="34" customFormat="false" ht="15" hidden="false" customHeight="false" outlineLevel="0" collapsed="false">
      <c r="A34" s="14" t="s">
        <v>50</v>
      </c>
      <c r="B34" s="15"/>
      <c r="C34" s="15"/>
      <c r="D34" s="15"/>
      <c r="E34" s="15"/>
      <c r="F34" s="15"/>
      <c r="G34" s="15"/>
      <c r="H34" s="15"/>
      <c r="I34" s="15"/>
      <c r="J34" s="13"/>
    </row>
    <row r="35" customFormat="false" ht="15" hidden="false" customHeight="false" outlineLevel="0" collapsed="false">
      <c r="A35" s="14" t="s">
        <v>50</v>
      </c>
      <c r="B35" s="15"/>
      <c r="C35" s="15"/>
      <c r="D35" s="15"/>
      <c r="E35" s="15"/>
      <c r="F35" s="15"/>
      <c r="G35" s="15"/>
      <c r="H35" s="15"/>
      <c r="I35" s="15"/>
      <c r="J35" s="13"/>
    </row>
    <row r="36" customFormat="false" ht="15" hidden="false" customHeight="false" outlineLevel="0" collapsed="false">
      <c r="A36" s="14" t="s">
        <v>50</v>
      </c>
      <c r="B36" s="15"/>
      <c r="C36" s="15"/>
      <c r="D36" s="15"/>
      <c r="E36" s="15"/>
      <c r="F36" s="15"/>
      <c r="G36" s="15"/>
      <c r="H36" s="15"/>
      <c r="I36" s="15"/>
      <c r="J36" s="13"/>
    </row>
    <row r="37" customFormat="false" ht="15" hidden="false" customHeight="false" outlineLevel="0" collapsed="false">
      <c r="A37" s="14" t="s">
        <v>50</v>
      </c>
      <c r="B37" s="15"/>
      <c r="C37" s="15"/>
      <c r="D37" s="15"/>
      <c r="E37" s="15"/>
      <c r="F37" s="15"/>
      <c r="G37" s="15"/>
      <c r="H37" s="15"/>
      <c r="I37" s="15"/>
      <c r="J37" s="13"/>
    </row>
    <row r="38" customFormat="false" ht="15" hidden="false" customHeight="false" outlineLevel="0" collapsed="false">
      <c r="A38" s="14" t="s">
        <v>50</v>
      </c>
      <c r="B38" s="15"/>
      <c r="C38" s="15"/>
      <c r="D38" s="15"/>
      <c r="E38" s="15"/>
      <c r="F38" s="15"/>
      <c r="G38" s="15"/>
      <c r="H38" s="15"/>
      <c r="I38" s="15"/>
      <c r="J38" s="13"/>
    </row>
    <row r="40" customFormat="false" ht="15" hidden="false" customHeight="false" outlineLevel="0" collapsed="false">
      <c r="A40" s="16" t="s">
        <v>62</v>
      </c>
    </row>
    <row r="41" customFormat="false" ht="15" hidden="false" customHeight="false" outlineLevel="0" collapsed="false">
      <c r="A41" s="17" t="s">
        <v>63</v>
      </c>
      <c r="B41" s="18" t="s">
        <v>64</v>
      </c>
      <c r="C41" s="18"/>
      <c r="D41" s="18"/>
      <c r="E41" s="18"/>
      <c r="F41" s="18"/>
      <c r="G41" s="18"/>
      <c r="H41" s="18"/>
      <c r="I41" s="18"/>
      <c r="J41" s="18"/>
    </row>
    <row r="42" customFormat="false" ht="15" hidden="false" customHeight="false" outlineLevel="0" collapsed="false">
      <c r="A42" s="17" t="s">
        <v>65</v>
      </c>
      <c r="B42" s="18" t="s">
        <v>66</v>
      </c>
      <c r="C42" s="18"/>
      <c r="D42" s="18"/>
      <c r="E42" s="18"/>
      <c r="F42" s="18"/>
      <c r="G42" s="18"/>
      <c r="H42" s="18"/>
      <c r="I42" s="18"/>
      <c r="J42" s="18"/>
    </row>
    <row r="43" customFormat="false" ht="15" hidden="false" customHeight="false" outlineLevel="0" collapsed="false">
      <c r="A43" s="17" t="s">
        <v>67</v>
      </c>
      <c r="B43" s="18" t="s">
        <v>68</v>
      </c>
      <c r="C43" s="18"/>
      <c r="D43" s="18"/>
      <c r="E43" s="18"/>
      <c r="F43" s="18"/>
      <c r="G43" s="18"/>
      <c r="H43" s="18"/>
      <c r="I43" s="18"/>
      <c r="J43" s="18"/>
    </row>
  </sheetData>
  <mergeCells count="13">
    <mergeCell ref="A1:J1"/>
    <mergeCell ref="A2:J2"/>
    <mergeCell ref="A4:J4"/>
    <mergeCell ref="F5:J5"/>
    <mergeCell ref="F6:J6"/>
    <mergeCell ref="F7:J7"/>
    <mergeCell ref="F8:J8"/>
    <mergeCell ref="F9:J9"/>
    <mergeCell ref="F10:J10"/>
    <mergeCell ref="A12:J12"/>
    <mergeCell ref="B41:J41"/>
    <mergeCell ref="B42:J42"/>
    <mergeCell ref="B43:J43"/>
  </mergeCells>
  <dataValidations count="3">
    <dataValidation allowBlank="true" errorStyle="stop" operator="between" showDropDown="false" showErrorMessage="false" showInputMessage="false" sqref="C6:C10" type="list">
      <formula1>"Healthy,At-risk,Mixed,Churned"</formula1>
      <formula2>0</formula2>
    </dataValidation>
    <dataValidation allowBlank="true" errorStyle="stop" operator="between" showDropDown="false" showErrorMessage="false" showInputMessage="false" sqref="D14:I38" type="list">
      <formula1>"+,0,-"</formula1>
      <formula2>0</formula2>
    </dataValidation>
    <dataValidation allowBlank="true" errorStyle="stop" operator="between" showDropDown="false" showErrorMessage="false" showInputMessage="false" sqref="C14:C38"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6"/>
    <col collapsed="false" customWidth="true" hidden="false" outlineLevel="0" max="3" min="3" style="0" width="12"/>
    <col collapsed="false" customWidth="true" hidden="false" outlineLevel="0" max="4" min="4" style="0" width="14"/>
    <col collapsed="false" customWidth="true" hidden="false" outlineLevel="0" max="5" min="5" style="0" width="16"/>
    <col collapsed="false" customWidth="true" hidden="false" outlineLevel="0" max="9" min="6" style="0" width="14"/>
  </cols>
  <sheetData>
    <row r="1" customFormat="false" ht="24" hidden="false" customHeight="true" outlineLevel="0" collapsed="false">
      <c r="A1" s="8" t="s">
        <v>69</v>
      </c>
      <c r="B1" s="8"/>
      <c r="C1" s="8"/>
      <c r="D1" s="8"/>
      <c r="E1" s="8"/>
      <c r="F1" s="8"/>
      <c r="G1" s="8"/>
      <c r="H1" s="8"/>
      <c r="I1" s="8"/>
    </row>
    <row r="2" customFormat="false" ht="15" hidden="false" customHeight="false" outlineLevel="0" collapsed="false">
      <c r="A2" s="19" t="s">
        <v>70</v>
      </c>
      <c r="B2" s="19"/>
      <c r="C2" s="19"/>
      <c r="D2" s="19"/>
      <c r="E2" s="19"/>
      <c r="F2" s="19"/>
      <c r="G2" s="19"/>
      <c r="H2" s="19"/>
      <c r="I2" s="19"/>
    </row>
    <row r="4" customFormat="false" ht="15" hidden="false" customHeight="false" outlineLevel="0" collapsed="false">
      <c r="A4" s="10" t="s">
        <v>71</v>
      </c>
      <c r="B4" s="10"/>
      <c r="C4" s="10"/>
      <c r="D4" s="10"/>
      <c r="E4" s="10"/>
      <c r="F4" s="10"/>
      <c r="G4" s="10"/>
      <c r="H4" s="10"/>
      <c r="I4" s="10"/>
    </row>
    <row r="5" customFormat="false" ht="23.85" hidden="false" customHeight="false" outlineLevel="0" collapsed="false">
      <c r="A5" s="11" t="s">
        <v>38</v>
      </c>
      <c r="B5" s="11" t="s">
        <v>39</v>
      </c>
      <c r="C5" s="11" t="s">
        <v>40</v>
      </c>
      <c r="D5" s="11" t="s">
        <v>72</v>
      </c>
      <c r="E5" s="11" t="s">
        <v>73</v>
      </c>
      <c r="F5" s="11" t="s">
        <v>74</v>
      </c>
      <c r="G5" s="11" t="s">
        <v>75</v>
      </c>
      <c r="H5" s="11" t="s">
        <v>76</v>
      </c>
      <c r="I5" s="11" t="s">
        <v>77</v>
      </c>
    </row>
    <row r="6" customFormat="false" ht="15" hidden="false" customHeight="false" outlineLevel="0" collapsed="false">
      <c r="A6" s="20" t="s">
        <v>44</v>
      </c>
      <c r="B6" s="15" t="n">
        <f aca="false">Audit!B6</f>
        <v>0</v>
      </c>
      <c r="C6" s="15" t="str">
        <f aca="false">Audit!C6</f>
        <v>Healthy</v>
      </c>
      <c r="D6" s="15" t="n">
        <f aca="false">COUNTIFS(Audit!$A$14:$A$38,A6,Audit!$B$14:$B$38,"&lt;&gt;")</f>
        <v>0</v>
      </c>
      <c r="E6" s="15" t="n">
        <f aca="false">SUMPRODUCT((Audit!$A$14:$A$38=A6)*(Audit!$B$14:$B$38&lt;&gt;"")*((Audit!$D$14:$I$38="+")+(Audit!$D$14:$I$38="0")+(Audit!$D$14:$I$38="-")))</f>
        <v>0</v>
      </c>
      <c r="F6" s="15" t="n">
        <f aca="false">COUNTIFS(Audit!$A$14:$A$38,A6,Audit!$C$14:$C$38,"Y")</f>
        <v>0</v>
      </c>
      <c r="G6" s="15" t="n">
        <f aca="false">COUNTIFS(Audit!$A$14:$A$38,A6,Audit!$C$14:$C$38,"N")</f>
        <v>0</v>
      </c>
      <c r="H6" s="15" t="n">
        <f aca="false">SUMPRODUCT((Audit!$A$14:$A$38=A6)*(Audit!$D$14:$I$38="+"))</f>
        <v>0</v>
      </c>
      <c r="I6" s="15" t="n">
        <f aca="false">SUMPRODUCT((Audit!$A$14:$A$38=A6)*(Audit!$D$14:$I$38="-"))</f>
        <v>0</v>
      </c>
    </row>
    <row r="7" customFormat="false" ht="15" hidden="false" customHeight="false" outlineLevel="0" collapsed="false">
      <c r="A7" s="20" t="s">
        <v>46</v>
      </c>
      <c r="B7" s="15" t="n">
        <f aca="false">Audit!B7</f>
        <v>0</v>
      </c>
      <c r="C7" s="15" t="str">
        <f aca="false">Audit!C7</f>
        <v>Healthy</v>
      </c>
      <c r="D7" s="15" t="n">
        <f aca="false">COUNTIFS(Audit!$A$14:$A$38,A7,Audit!$B$14:$B$38,"&lt;&gt;")</f>
        <v>0</v>
      </c>
      <c r="E7" s="15" t="n">
        <f aca="false">SUMPRODUCT((Audit!$A$14:$A$38=A7)*(Audit!$B$14:$B$38&lt;&gt;"")*((Audit!$D$14:$I$38="+")+(Audit!$D$14:$I$38="0")+(Audit!$D$14:$I$38="-")))</f>
        <v>0</v>
      </c>
      <c r="F7" s="15" t="n">
        <f aca="false">COUNTIFS(Audit!$A$14:$A$38,A7,Audit!$C$14:$C$38,"Y")</f>
        <v>0</v>
      </c>
      <c r="G7" s="15" t="n">
        <f aca="false">COUNTIFS(Audit!$A$14:$A$38,A7,Audit!$C$14:$C$38,"N")</f>
        <v>0</v>
      </c>
      <c r="H7" s="15" t="n">
        <f aca="false">SUMPRODUCT((Audit!$A$14:$A$38=A7)*(Audit!$D$14:$I$38="+"))</f>
        <v>0</v>
      </c>
      <c r="I7" s="15" t="n">
        <f aca="false">SUMPRODUCT((Audit!$A$14:$A$38=A7)*(Audit!$D$14:$I$38="-"))</f>
        <v>0</v>
      </c>
    </row>
    <row r="8" customFormat="false" ht="15" hidden="false" customHeight="false" outlineLevel="0" collapsed="false">
      <c r="A8" s="20" t="s">
        <v>47</v>
      </c>
      <c r="B8" s="15" t="n">
        <f aca="false">Audit!B8</f>
        <v>0</v>
      </c>
      <c r="C8" s="15" t="str">
        <f aca="false">Audit!C8</f>
        <v>At-risk</v>
      </c>
      <c r="D8" s="15" t="n">
        <f aca="false">COUNTIFS(Audit!$A$14:$A$38,A8,Audit!$B$14:$B$38,"&lt;&gt;")</f>
        <v>0</v>
      </c>
      <c r="E8" s="15" t="n">
        <f aca="false">SUMPRODUCT((Audit!$A$14:$A$38=A8)*(Audit!$B$14:$B$38&lt;&gt;"")*((Audit!$D$14:$I$38="+")+(Audit!$D$14:$I$38="0")+(Audit!$D$14:$I$38="-")))</f>
        <v>0</v>
      </c>
      <c r="F8" s="15" t="n">
        <f aca="false">COUNTIFS(Audit!$A$14:$A$38,A8,Audit!$C$14:$C$38,"Y")</f>
        <v>0</v>
      </c>
      <c r="G8" s="15" t="n">
        <f aca="false">COUNTIFS(Audit!$A$14:$A$38,A8,Audit!$C$14:$C$38,"N")</f>
        <v>0</v>
      </c>
      <c r="H8" s="15" t="n">
        <f aca="false">SUMPRODUCT((Audit!$A$14:$A$38=A8)*(Audit!$D$14:$I$38="+"))</f>
        <v>0</v>
      </c>
      <c r="I8" s="15" t="n">
        <f aca="false">SUMPRODUCT((Audit!$A$14:$A$38=A8)*(Audit!$D$14:$I$38="-"))</f>
        <v>0</v>
      </c>
    </row>
    <row r="9" customFormat="false" ht="15" hidden="false" customHeight="false" outlineLevel="0" collapsed="false">
      <c r="A9" s="20" t="s">
        <v>49</v>
      </c>
      <c r="B9" s="15" t="n">
        <f aca="false">Audit!B9</f>
        <v>0</v>
      </c>
      <c r="C9" s="15" t="str">
        <f aca="false">Audit!C9</f>
        <v>At-risk</v>
      </c>
      <c r="D9" s="15" t="n">
        <f aca="false">COUNTIFS(Audit!$A$14:$A$38,A9,Audit!$B$14:$B$38,"&lt;&gt;")</f>
        <v>0</v>
      </c>
      <c r="E9" s="15" t="n">
        <f aca="false">SUMPRODUCT((Audit!$A$14:$A$38=A9)*(Audit!$B$14:$B$38&lt;&gt;"")*((Audit!$D$14:$I$38="+")+(Audit!$D$14:$I$38="0")+(Audit!$D$14:$I$38="-")))</f>
        <v>0</v>
      </c>
      <c r="F9" s="15" t="n">
        <f aca="false">COUNTIFS(Audit!$A$14:$A$38,A9,Audit!$C$14:$C$38,"Y")</f>
        <v>0</v>
      </c>
      <c r="G9" s="15" t="n">
        <f aca="false">COUNTIFS(Audit!$A$14:$A$38,A9,Audit!$C$14:$C$38,"N")</f>
        <v>0</v>
      </c>
      <c r="H9" s="15" t="n">
        <f aca="false">SUMPRODUCT((Audit!$A$14:$A$38=A9)*(Audit!$D$14:$I$38="+"))</f>
        <v>0</v>
      </c>
      <c r="I9" s="15" t="n">
        <f aca="false">SUMPRODUCT((Audit!$A$14:$A$38=A9)*(Audit!$D$14:$I$38="-"))</f>
        <v>0</v>
      </c>
    </row>
    <row r="10" customFormat="false" ht="15" hidden="false" customHeight="false" outlineLevel="0" collapsed="false">
      <c r="A10" s="20" t="s">
        <v>50</v>
      </c>
      <c r="B10" s="15" t="n">
        <f aca="false">Audit!B10</f>
        <v>0</v>
      </c>
      <c r="C10" s="15" t="str">
        <f aca="false">Audit!C10</f>
        <v>Mixed</v>
      </c>
      <c r="D10" s="15" t="n">
        <f aca="false">COUNTIFS(Audit!$A$14:$A$38,A10,Audit!$B$14:$B$38,"&lt;&gt;")</f>
        <v>0</v>
      </c>
      <c r="E10" s="15" t="n">
        <f aca="false">SUMPRODUCT((Audit!$A$14:$A$38=A10)*(Audit!$B$14:$B$38&lt;&gt;"")*((Audit!$D$14:$I$38="+")+(Audit!$D$14:$I$38="0")+(Audit!$D$14:$I$38="-")))</f>
        <v>0</v>
      </c>
      <c r="F10" s="15" t="n">
        <f aca="false">COUNTIFS(Audit!$A$14:$A$38,A10,Audit!$C$14:$C$38,"Y")</f>
        <v>0</v>
      </c>
      <c r="G10" s="15" t="n">
        <f aca="false">COUNTIFS(Audit!$A$14:$A$38,A10,Audit!$C$14:$C$38,"N")</f>
        <v>0</v>
      </c>
      <c r="H10" s="15" t="n">
        <f aca="false">SUMPRODUCT((Audit!$A$14:$A$38=A10)*(Audit!$D$14:$I$38="+"))</f>
        <v>0</v>
      </c>
      <c r="I10" s="15" t="n">
        <f aca="false">SUMPRODUCT((Audit!$A$14:$A$38=A10)*(Audit!$D$14:$I$38="-"))</f>
        <v>0</v>
      </c>
    </row>
    <row r="13" customFormat="false" ht="15" hidden="false" customHeight="false" outlineLevel="0" collapsed="false">
      <c r="A13" s="10" t="s">
        <v>78</v>
      </c>
      <c r="B13" s="10"/>
      <c r="C13" s="10"/>
      <c r="D13" s="10"/>
      <c r="E13" s="10"/>
      <c r="F13" s="10"/>
      <c r="G13" s="10"/>
      <c r="H13" s="10"/>
      <c r="I13" s="10"/>
    </row>
    <row r="14" customFormat="false" ht="23.85" hidden="false" customHeight="true" outlineLevel="0" collapsed="false">
      <c r="A14" s="11" t="s">
        <v>79</v>
      </c>
      <c r="B14" s="11"/>
      <c r="C14" s="11" t="s">
        <v>80</v>
      </c>
      <c r="D14" s="11" t="s">
        <v>81</v>
      </c>
      <c r="E14" s="11" t="s">
        <v>82</v>
      </c>
      <c r="F14" s="11" t="s">
        <v>83</v>
      </c>
      <c r="G14" s="11" t="s">
        <v>84</v>
      </c>
      <c r="H14" s="11" t="s">
        <v>85</v>
      </c>
      <c r="I14" s="11" t="s">
        <v>86</v>
      </c>
    </row>
    <row r="15" customFormat="false" ht="15" hidden="false" customHeight="true" outlineLevel="0" collapsed="false">
      <c r="A15" s="21" t="s">
        <v>45</v>
      </c>
      <c r="B15" s="21"/>
      <c r="C15" s="22" t="n">
        <f aca="false">COUNTIF($C$6:$C$10,"Healthy")</f>
        <v>2</v>
      </c>
      <c r="D15" s="23" t="n">
        <f aca="false">IFERROR(AVERAGEIF($C$6:$C$10,"Healthy",$D$6:$D$10),0)</f>
        <v>0</v>
      </c>
      <c r="E15" s="23" t="n">
        <f aca="false">IFERROR(AVERAGEIF($C$6:$C$10,"Healthy",$E$6:$E$10),0)</f>
        <v>0</v>
      </c>
      <c r="F15" s="23" t="n">
        <f aca="false">IFERROR(AVERAGEIF($C$6:$C$10,"Healthy",$F$6:$F$10),0)</f>
        <v>0</v>
      </c>
      <c r="G15" s="23" t="n">
        <f aca="false">IFERROR(AVERAGEIF($C$6:$C$10,"Healthy",$G$6:$G$10),0)</f>
        <v>0</v>
      </c>
      <c r="H15" s="22" t="n">
        <f aca="false">SUMIF($C$6:$C$10,"Healthy",$H$6:$H$10)</f>
        <v>0</v>
      </c>
      <c r="I15" s="22" t="n">
        <f aca="false">SUMIF($C$6:$C$10,"Healthy",$I$6:$I$10)</f>
        <v>0</v>
      </c>
    </row>
    <row r="16" customFormat="false" ht="15" hidden="false" customHeight="true" outlineLevel="0" collapsed="false">
      <c r="A16" s="21" t="s">
        <v>48</v>
      </c>
      <c r="B16" s="21"/>
      <c r="C16" s="22" t="n">
        <f aca="false">COUNTIF($C$6:$C$10,"At-risk")</f>
        <v>2</v>
      </c>
      <c r="D16" s="23" t="n">
        <f aca="false">IFERROR(AVERAGEIF($C$6:$C$10,"At-risk",$D$6:$D$10),0)</f>
        <v>0</v>
      </c>
      <c r="E16" s="23" t="n">
        <f aca="false">IFERROR(AVERAGEIF($C$6:$C$10,"At-risk",$E$6:$E$10),0)</f>
        <v>0</v>
      </c>
      <c r="F16" s="23" t="n">
        <f aca="false">IFERROR(AVERAGEIF($C$6:$C$10,"At-risk",$F$6:$F$10),0)</f>
        <v>0</v>
      </c>
      <c r="G16" s="23" t="n">
        <f aca="false">IFERROR(AVERAGEIF($C$6:$C$10,"At-risk",$G$6:$G$10),0)</f>
        <v>0</v>
      </c>
      <c r="H16" s="22" t="n">
        <f aca="false">SUMIF($C$6:$C$10,"At-risk",$H$6:$H$10)</f>
        <v>0</v>
      </c>
      <c r="I16" s="22" t="n">
        <f aca="false">SUMIF($C$6:$C$10,"At-risk",$I$6:$I$10)</f>
        <v>0</v>
      </c>
    </row>
    <row r="17" customFormat="false" ht="15" hidden="false" customHeight="true" outlineLevel="0" collapsed="false">
      <c r="A17" s="21" t="s">
        <v>51</v>
      </c>
      <c r="B17" s="21"/>
      <c r="C17" s="22" t="n">
        <f aca="false">COUNTIF($C$6:$C$10,"Mixed")</f>
        <v>1</v>
      </c>
      <c r="D17" s="23" t="n">
        <f aca="false">IFERROR(AVERAGEIF($C$6:$C$10,"Mixed",$D$6:$D$10),0)</f>
        <v>0</v>
      </c>
      <c r="E17" s="23" t="n">
        <f aca="false">IFERROR(AVERAGEIF($C$6:$C$10,"Mixed",$E$6:$E$10),0)</f>
        <v>0</v>
      </c>
      <c r="F17" s="23" t="n">
        <f aca="false">IFERROR(AVERAGEIF($C$6:$C$10,"Mixed",$F$6:$F$10),0)</f>
        <v>0</v>
      </c>
      <c r="G17" s="23" t="n">
        <f aca="false">IFERROR(AVERAGEIF($C$6:$C$10,"Mixed",$G$6:$G$10),0)</f>
        <v>0</v>
      </c>
      <c r="H17" s="22" t="n">
        <f aca="false">SUMIF($C$6:$C$10,"Mixed",$H$6:$H$10)</f>
        <v>0</v>
      </c>
      <c r="I17" s="22" t="n">
        <f aca="false">SUMIF($C$6:$C$10,"Mixed",$I$6:$I$10)</f>
        <v>0</v>
      </c>
    </row>
    <row r="20" customFormat="false" ht="15" hidden="false" customHeight="false" outlineLevel="0" collapsed="false">
      <c r="A20" s="10" t="s">
        <v>87</v>
      </c>
      <c r="B20" s="10"/>
      <c r="C20" s="10"/>
      <c r="D20" s="10"/>
      <c r="E20" s="10"/>
      <c r="F20" s="10"/>
      <c r="G20" s="10"/>
      <c r="H20" s="10"/>
      <c r="I20" s="10"/>
    </row>
    <row r="21" customFormat="false" ht="30" hidden="false" customHeight="true" outlineLevel="0" collapsed="false">
      <c r="A21" s="24" t="s">
        <v>88</v>
      </c>
      <c r="B21" s="24"/>
      <c r="C21" s="24"/>
      <c r="D21" s="24"/>
      <c r="E21" s="24"/>
      <c r="F21" s="24"/>
      <c r="G21" s="24"/>
      <c r="H21" s="24"/>
      <c r="I21" s="24"/>
    </row>
    <row r="22" customFormat="false" ht="15" hidden="false" customHeight="false" outlineLevel="0" collapsed="false">
      <c r="A22" s="24"/>
      <c r="B22" s="24"/>
      <c r="C22" s="24"/>
      <c r="D22" s="24"/>
      <c r="E22" s="24"/>
      <c r="F22" s="24"/>
      <c r="G22" s="24"/>
      <c r="H22" s="24"/>
      <c r="I22" s="24"/>
    </row>
    <row r="23" customFormat="false" ht="39.75" hidden="false" customHeight="true" outlineLevel="0" collapsed="false">
      <c r="A23" s="24" t="s">
        <v>89</v>
      </c>
      <c r="B23" s="24"/>
      <c r="C23" s="24"/>
      <c r="D23" s="24"/>
      <c r="E23" s="24"/>
      <c r="F23" s="24"/>
      <c r="G23" s="24"/>
      <c r="H23" s="24"/>
      <c r="I23" s="24"/>
    </row>
    <row r="24" customFormat="false" ht="15" hidden="false" customHeight="false" outlineLevel="0" collapsed="false">
      <c r="A24" s="24"/>
      <c r="B24" s="24"/>
      <c r="C24" s="24"/>
      <c r="D24" s="24"/>
      <c r="E24" s="24"/>
      <c r="F24" s="24"/>
      <c r="G24" s="24"/>
      <c r="H24" s="24"/>
      <c r="I24" s="24"/>
    </row>
    <row r="25" customFormat="false" ht="39.75" hidden="false" customHeight="true" outlineLevel="0" collapsed="false">
      <c r="A25" s="24" t="s">
        <v>90</v>
      </c>
      <c r="B25" s="24"/>
      <c r="C25" s="24"/>
      <c r="D25" s="24"/>
      <c r="E25" s="24"/>
      <c r="F25" s="24"/>
      <c r="G25" s="24"/>
      <c r="H25" s="24"/>
      <c r="I25" s="24"/>
    </row>
    <row r="26" customFormat="false" ht="15" hidden="false" customHeight="false" outlineLevel="0" collapsed="false">
      <c r="A26" s="24"/>
      <c r="B26" s="24"/>
      <c r="C26" s="24"/>
      <c r="D26" s="24"/>
      <c r="E26" s="24"/>
      <c r="F26" s="24"/>
      <c r="G26" s="24"/>
      <c r="H26" s="24"/>
      <c r="I26" s="24"/>
    </row>
    <row r="27" customFormat="false" ht="39.75" hidden="false" customHeight="true" outlineLevel="0" collapsed="false">
      <c r="A27" s="24" t="s">
        <v>91</v>
      </c>
      <c r="B27" s="24"/>
      <c r="C27" s="24"/>
      <c r="D27" s="24"/>
      <c r="E27" s="24"/>
      <c r="F27" s="24"/>
      <c r="G27" s="24"/>
      <c r="H27" s="24"/>
      <c r="I27" s="24"/>
    </row>
    <row r="28" customFormat="false" ht="15" hidden="false" customHeight="false" outlineLevel="0" collapsed="false">
      <c r="A28" s="24"/>
      <c r="B28" s="24"/>
      <c r="C28" s="24"/>
      <c r="D28" s="24"/>
      <c r="E28" s="24"/>
      <c r="F28" s="24"/>
      <c r="G28" s="24"/>
      <c r="H28" s="24"/>
      <c r="I28" s="24"/>
    </row>
    <row r="29" customFormat="false" ht="39.75" hidden="false" customHeight="true" outlineLevel="0" collapsed="false">
      <c r="A29" s="24" t="s">
        <v>92</v>
      </c>
      <c r="B29" s="24"/>
      <c r="C29" s="24"/>
      <c r="D29" s="24"/>
      <c r="E29" s="24"/>
      <c r="F29" s="24"/>
      <c r="G29" s="24"/>
      <c r="H29" s="24"/>
      <c r="I29" s="24"/>
    </row>
    <row r="30" customFormat="false" ht="15" hidden="false" customHeight="false" outlineLevel="0" collapsed="false">
      <c r="A30" s="24"/>
      <c r="B30" s="24"/>
      <c r="C30" s="24"/>
      <c r="D30" s="24"/>
      <c r="E30" s="24"/>
      <c r="F30" s="24"/>
      <c r="G30" s="24"/>
      <c r="H30" s="24"/>
      <c r="I30" s="24"/>
    </row>
    <row r="31" customFormat="false" ht="39.75" hidden="false" customHeight="true" outlineLevel="0" collapsed="false">
      <c r="A31" s="24" t="s">
        <v>93</v>
      </c>
      <c r="B31" s="24"/>
      <c r="C31" s="24"/>
      <c r="D31" s="24"/>
      <c r="E31" s="24"/>
      <c r="F31" s="24"/>
      <c r="G31" s="24"/>
      <c r="H31" s="24"/>
      <c r="I31" s="24"/>
    </row>
  </sheetData>
  <mergeCells count="20">
    <mergeCell ref="A1:I1"/>
    <mergeCell ref="A2:I2"/>
    <mergeCell ref="A4:I4"/>
    <mergeCell ref="A13:I13"/>
    <mergeCell ref="A14:B14"/>
    <mergeCell ref="A15:B15"/>
    <mergeCell ref="A16:B16"/>
    <mergeCell ref="A17:B17"/>
    <mergeCell ref="A20:I20"/>
    <mergeCell ref="A21:I21"/>
    <mergeCell ref="A22:I22"/>
    <mergeCell ref="A23:I23"/>
    <mergeCell ref="A24:I24"/>
    <mergeCell ref="A25:I25"/>
    <mergeCell ref="A26:I26"/>
    <mergeCell ref="A27:I27"/>
    <mergeCell ref="A28:I28"/>
    <mergeCell ref="A29:I29"/>
    <mergeCell ref="A30:I30"/>
    <mergeCell ref="A31:I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2026-06-12T21:42:18Z</dcterms:created>
  <dc:creator>openpyxl</dc:creator>
  <dc:description/>
  <dc:language>en-US</dc:language>
  <cp:lastModifiedBy/>
  <dcterms:modified xsi:type="dcterms:W3CDTF">2026-06-12T21:42:18Z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